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\ALT\RMA\T99X171.00\4 shipment\"/>
    </mc:Choice>
  </mc:AlternateContent>
  <bookViews>
    <workbookView xWindow="-120" yWindow="-120" windowWidth="24240" windowHeight="13140"/>
  </bookViews>
  <sheets>
    <sheet name="SHIPPING NOTICE" sheetId="3" r:id="rId1"/>
  </sheets>
  <calcPr calcId="162913"/>
</workbook>
</file>

<file path=xl/calcChain.xml><?xml version="1.0" encoding="utf-8"?>
<calcChain xmlns="http://schemas.openxmlformats.org/spreadsheetml/2006/main">
  <c r="F7" i="3" l="1"/>
  <c r="G7" i="3"/>
  <c r="H7" i="3"/>
  <c r="I4" i="3" l="1"/>
  <c r="I3" i="3"/>
  <c r="J3" i="3" s="1"/>
  <c r="J4" i="3" l="1"/>
  <c r="I8" i="3"/>
  <c r="J8" i="3" s="1"/>
  <c r="I6" i="3"/>
  <c r="J6" i="3" s="1"/>
  <c r="I5" i="3"/>
  <c r="J5" i="3" s="1"/>
  <c r="I7" i="3" l="1"/>
  <c r="J7" i="3"/>
  <c r="L3" i="3"/>
</calcChain>
</file>

<file path=xl/sharedStrings.xml><?xml version="1.0" encoding="utf-8"?>
<sst xmlns="http://schemas.openxmlformats.org/spreadsheetml/2006/main" count="109" uniqueCount="84">
  <si>
    <t>出貨日期</t>
  </si>
  <si>
    <t>料號</t>
    <phoneticPr fontId="0" type="noConversion"/>
  </si>
  <si>
    <t>箱數</t>
    <phoneticPr fontId="0" type="noConversion"/>
  </si>
  <si>
    <t>棧板數量</t>
  </si>
  <si>
    <t>淨重</t>
    <phoneticPr fontId="0" type="noConversion"/>
  </si>
  <si>
    <t>毛重</t>
    <phoneticPr fontId="0" type="noConversion"/>
  </si>
  <si>
    <t>SO</t>
  </si>
  <si>
    <t>客戶地址</t>
    <phoneticPr fontId="0" type="noConversion"/>
  </si>
  <si>
    <t xml:space="preserve"> Ngay xuat hang </t>
  </si>
  <si>
    <t>phiên bản</t>
  </si>
  <si>
    <t>BOM 
version</t>
  </si>
  <si>
    <t>Tên sản phẩm</t>
  </si>
  <si>
    <t>Mã liệu của sản phẩm</t>
  </si>
  <si>
    <t xml:space="preserve">Số lượng </t>
  </si>
  <si>
    <t>Số thùng</t>
  </si>
  <si>
    <t>Số lượng Pallet</t>
  </si>
  <si>
    <t>Địa chỉ khách hàng</t>
  </si>
  <si>
    <t>版本</t>
  </si>
  <si>
    <t>數量
(PCS)</t>
  </si>
  <si>
    <t>機種名</t>
  </si>
  <si>
    <t>Pickup information</t>
    <phoneticPr fontId="0" type="noConversion"/>
  </si>
  <si>
    <t>Trọng lượng tĩnh (KG)</t>
    <phoneticPr fontId="3" type="noConversion"/>
  </si>
  <si>
    <t>Trọng lượng cả bì (KG)</t>
    <phoneticPr fontId="3" type="noConversion"/>
  </si>
  <si>
    <t>FWD</t>
  </si>
  <si>
    <t>DN</t>
  </si>
  <si>
    <t>TO</t>
  </si>
  <si>
    <t>ID</t>
  </si>
  <si>
    <t>Remark</t>
    <phoneticPr fontId="0" type="noConversion"/>
  </si>
  <si>
    <t xml:space="preserve">
 Khong bao gom phu kien
HÀNG RMA</t>
    <phoneticPr fontId="3" type="noConversion"/>
  </si>
  <si>
    <t>Địa chỉ BT-HK</t>
  </si>
  <si>
    <t>0c</t>
  </si>
  <si>
    <t>T99X171.00
(BFX-AT100)</t>
  </si>
  <si>
    <t>T99X171.00
(BFX-AT100)</t>
    <phoneticPr fontId="0" type="noConversion"/>
  </si>
  <si>
    <t>Shipping mark</t>
    <phoneticPr fontId="0" type="noConversion"/>
  </si>
  <si>
    <t>102*114*153</t>
  </si>
  <si>
    <t>Pallet Dimension
(CM)</t>
  </si>
  <si>
    <t>0d</t>
  </si>
  <si>
    <t>DN RMA nhập về</t>
  </si>
  <si>
    <t>85*114*153</t>
  </si>
  <si>
    <t xml:space="preserve">
5342000041</t>
  </si>
  <si>
    <t xml:space="preserve">
2396000015</t>
  </si>
  <si>
    <t>DN XUẤT LẦN 1</t>
  </si>
  <si>
    <t>60*114*153</t>
  </si>
  <si>
    <t>dn tai xuat</t>
  </si>
  <si>
    <t xml:space="preserve">Name: Yuri Ruan
Mobile: +84 337744944
Company: FUYU PRECISION COMPONENT CO., LTD
Address: Lot M1 &amp; Lot F, Quang Chau Industrial Park, Van Trung Commune, Viet Yen District, Bac Giang Province, Vietnam
</t>
  </si>
  <si>
    <r>
      <t>Name: Seunghwan Son</t>
    </r>
    <r>
      <rPr>
        <sz val="12"/>
        <color theme="1"/>
        <rFont val="Times New Roman"/>
        <family val="1"/>
      </rPr>
      <t xml:space="preserve">
Mobile: +82-10+4782-1103
Company: Jein Tech
Address: 41-16, Cheoinseong-ro, Namsa-eup, Cheoin-gu, Yongin-si, Gyeonggi-do,Republic of Korea
Zip code : 17118
</t>
    </r>
  </si>
  <si>
    <t>Name: Yuri Ruan
Mobile: +84 337744944
Company: FUYU PRECISION COMPONENT CO., LTD
Address: Lot M1 &amp; Lot F, Quang Chau Industrial Park, Van Trung Commune, Viet Yen District, Bac Giang Province, Vietnam</t>
  </si>
  <si>
    <t>Khong bao gom phu kien
HÀNG RMA</t>
  </si>
  <si>
    <t>5714007160@T99X171.00</t>
  </si>
  <si>
    <t>5714007072@T99X171.00</t>
  </si>
  <si>
    <t>5714007072
@T99X171.00</t>
  </si>
  <si>
    <t>5714004386@T99X171.00</t>
  </si>
  <si>
    <t>Cont</t>
  </si>
  <si>
    <t>Seal</t>
  </si>
  <si>
    <t xml:space="preserve">TGBU2417811
</t>
  </si>
  <si>
    <t xml:space="preserve">CKL VN243480
</t>
  </si>
  <si>
    <t>VGM</t>
  </si>
  <si>
    <t>TEN TAU: PANCON HARMONY 2308N
ETD: 20 APR
TEN CANG:  Green Port-VNGEE 
Ma bao thue: 03TGS04
Mã địa điểm KTTT 
03EEC18 
(Công ty TNHH Tiếp Vận SITC Đình Vũ )
Ghi chú
Hàng hóa dự kiến đưa vào địa điểm KTTT “Công ty TNHH Tiếp Vận SITC Đình Vũ"
Dự kiến đưa hàng hóa vào ngày 17/04/2023)</t>
  </si>
  <si>
    <t>Thong tin hai quan
XUAT FUYU</t>
  </si>
  <si>
    <t>Cont TYPE</t>
  </si>
  <si>
    <t>CONT</t>
  </si>
  <si>
    <t>SEAL</t>
  </si>
  <si>
    <t>thong tin xe</t>
  </si>
  <si>
    <t>BL</t>
  </si>
  <si>
    <t>So he thong</t>
  </si>
  <si>
    <t>to khai</t>
  </si>
  <si>
    <t>Don ra</t>
  </si>
  <si>
    <t>6BY-340008</t>
  </si>
  <si>
    <t>6BY-340009</t>
  </si>
  <si>
    <t>6BY-340010</t>
  </si>
  <si>
    <t>BKS : 15H-05266
   dky  054236  
 lxe Đỗ Văn Hữu  
 cmt  034084010922 
   dt 0972397208</t>
  </si>
  <si>
    <t>305468039941</t>
  </si>
  <si>
    <t>305468154851</t>
  </si>
  <si>
    <t>G23-340014</t>
  </si>
  <si>
    <t>G23-340015</t>
  </si>
  <si>
    <t>305468589221</t>
  </si>
  <si>
    <t xml:space="preserve">G23-340016 </t>
  </si>
  <si>
    <r>
      <t xml:space="preserve">1x20GP
</t>
    </r>
    <r>
      <rPr>
        <b/>
        <sz val="12"/>
        <color rgb="FFFF0000"/>
        <rFont val="Times New Roman"/>
        <family val="1"/>
      </rPr>
      <t>KIEM HOA</t>
    </r>
  </si>
  <si>
    <t>BN20230417500</t>
  </si>
  <si>
    <t>BN20230417501</t>
  </si>
  <si>
    <t>BN20230417502</t>
  </si>
  <si>
    <t>ALT
Korea
INV: 1250263
P/N: 1A-1A</t>
  </si>
  <si>
    <t>ALT
Korea
INV: 1250264
P/N: 1B-3B</t>
  </si>
  <si>
    <t>ALT
Korea
INV: 1250265
P/N: 1C-8C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</si>
</sst>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  <family val="2"/>
    </font>
    <font>
      <sz val="9"/>
      <name val="Calibri"/>
      <family val="3"/>
      <charset val="136"/>
      <scheme val="minor"/>
    </font>
    <font>
      <sz val="12"/>
      <name val="新細明體"/>
      <family val="1"/>
      <charset val="136"/>
    </font>
    <font>
      <sz val="10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</font>
    <font>
      <u/>
      <sz val="11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>
      <alignment vertical="center"/>
    </xf>
    <xf numFmtId="0" fontId="4" fillId="0" borderId="0"/>
    <xf numFmtId="0" fontId="5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8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8" fillId="5" borderId="1" xfId="0" applyNumberFormat="1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8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5" borderId="5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5" borderId="4" xfId="0" applyNumberFormat="1" applyFont="1" applyFill="1" applyBorder="1" applyAlignment="1">
      <alignment horizontal="center" vertical="center" wrapText="1"/>
    </xf>
    <xf numFmtId="14" fontId="8" fillId="5" borderId="9" xfId="0" applyNumberFormat="1" applyFont="1" applyFill="1" applyBorder="1" applyAlignment="1">
      <alignment horizontal="center" vertical="center" wrapText="1"/>
    </xf>
    <xf numFmtId="14" fontId="8" fillId="5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4" xfId="0" quotePrefix="1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7">
    <cellStyle name="Hyperlink" xfId="6" builtinId="8"/>
    <cellStyle name="Normal" xfId="0" builtinId="0"/>
    <cellStyle name="Normal 10 5 25" xfId="3"/>
    <cellStyle name="Normal 2" xfId="4"/>
    <cellStyle name="Normal 3 5" xfId="2"/>
    <cellStyle name="Style 1" xfId="1"/>
    <cellStyle name="一般_Sheet1" xfId="5"/>
  </cellStyles>
  <dxfs count="0"/>
  <tableStyles count="0" defaultTableStyle="TableStyleMedium9" defaultPivotStyle="PivotStyleLight16"/>
  <colors>
    <mruColors>
      <color rgb="FF99FFCC"/>
      <color rgb="FFFFFFCC"/>
      <color rgb="FFFBF2D1"/>
      <color rgb="FFFEF9D8"/>
      <color rgb="FFFEF7D8"/>
      <color rgb="FF9CD799"/>
      <color rgb="FF59C7BD"/>
      <color rgb="FF9ED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5714007072@T99X171.00" TargetMode="External"/><Relationship Id="rId2" Type="http://schemas.openxmlformats.org/officeDocument/2006/relationships/hyperlink" Target="mailto:5714007072@T99X171.00" TargetMode="External"/><Relationship Id="rId1" Type="http://schemas.openxmlformats.org/officeDocument/2006/relationships/hyperlink" Target="mailto:5714007160@T99X171.0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5714004386@T99X171.00" TargetMode="External"/><Relationship Id="rId4" Type="http://schemas.openxmlformats.org/officeDocument/2006/relationships/hyperlink" Target="mailto:5714007072@T99X171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zoomScaleNormal="100" workbookViewId="0">
      <selection activeCell="V15" sqref="V15"/>
    </sheetView>
  </sheetViews>
  <sheetFormatPr defaultRowHeight="15.75"/>
  <cols>
    <col min="1" max="1" width="13.28515625" style="15" customWidth="1"/>
    <col min="2" max="2" width="11.140625" style="15" customWidth="1"/>
    <col min="3" max="3" width="7.140625" style="15" customWidth="1"/>
    <col min="4" max="4" width="14.140625" style="15" customWidth="1"/>
    <col min="5" max="5" width="15.5703125" style="15" customWidth="1"/>
    <col min="6" max="6" width="10" style="15" bestFit="1" customWidth="1"/>
    <col min="7" max="9" width="10.140625" style="15" customWidth="1"/>
    <col min="10" max="10" width="11" style="15" customWidth="1"/>
    <col min="11" max="11" width="18" style="15" customWidth="1"/>
    <col min="12" max="12" width="12.42578125" style="15" hidden="1" customWidth="1"/>
    <col min="13" max="13" width="35.42578125" style="15" hidden="1" customWidth="1"/>
    <col min="14" max="14" width="13.7109375" style="15" hidden="1" customWidth="1"/>
    <col min="15" max="16" width="19.28515625" style="15" hidden="1" customWidth="1"/>
    <col min="17" max="17" width="23.5703125" style="15" hidden="1" customWidth="1"/>
    <col min="18" max="21" width="19.28515625" style="15" hidden="1" customWidth="1"/>
    <col min="22" max="22" width="15.7109375" style="15" customWidth="1"/>
    <col min="23" max="23" width="12.85546875" style="15" hidden="1" customWidth="1"/>
    <col min="24" max="24" width="15.85546875" style="15" customWidth="1"/>
    <col min="25" max="25" width="18.140625" style="15" customWidth="1"/>
    <col min="26" max="26" width="18" style="15" customWidth="1"/>
    <col min="27" max="27" width="15.7109375" style="19" customWidth="1"/>
    <col min="28" max="28" width="14.42578125" style="15" hidden="1" customWidth="1"/>
    <col min="29" max="29" width="30.85546875" style="15" customWidth="1"/>
    <col min="30" max="30" width="30.85546875" style="15" hidden="1" customWidth="1"/>
    <col min="31" max="31" width="32.85546875" style="15" customWidth="1"/>
    <col min="32" max="33" width="18.85546875" style="15" customWidth="1"/>
    <col min="34" max="34" width="15.5703125" style="15" customWidth="1"/>
    <col min="35" max="35" width="32" style="15" customWidth="1"/>
    <col min="36" max="16384" width="9.140625" style="15"/>
  </cols>
  <sheetData>
    <row r="1" spans="1:35" s="11" customFormat="1" ht="31.5" customHeight="1">
      <c r="A1" s="5" t="s">
        <v>0</v>
      </c>
      <c r="B1" s="46" t="s">
        <v>17</v>
      </c>
      <c r="C1" s="47"/>
      <c r="D1" s="5" t="s">
        <v>19</v>
      </c>
      <c r="E1" s="5" t="s">
        <v>1</v>
      </c>
      <c r="F1" s="5" t="s">
        <v>18</v>
      </c>
      <c r="G1" s="5" t="s">
        <v>2</v>
      </c>
      <c r="H1" s="5" t="s">
        <v>3</v>
      </c>
      <c r="I1" s="5" t="s">
        <v>4</v>
      </c>
      <c r="J1" s="5" t="s">
        <v>5</v>
      </c>
      <c r="K1" s="35" t="s">
        <v>35</v>
      </c>
      <c r="L1" s="35" t="s">
        <v>56</v>
      </c>
      <c r="M1" s="35" t="s">
        <v>58</v>
      </c>
      <c r="N1" s="35" t="s">
        <v>59</v>
      </c>
      <c r="O1" s="35" t="s">
        <v>60</v>
      </c>
      <c r="P1" s="35" t="s">
        <v>61</v>
      </c>
      <c r="Q1" s="35" t="s">
        <v>62</v>
      </c>
      <c r="R1" s="35" t="s">
        <v>63</v>
      </c>
      <c r="S1" s="35" t="s">
        <v>64</v>
      </c>
      <c r="T1" s="35" t="s">
        <v>65</v>
      </c>
      <c r="U1" s="35" t="s">
        <v>66</v>
      </c>
      <c r="V1" s="35" t="s">
        <v>43</v>
      </c>
      <c r="W1" s="54" t="s">
        <v>24</v>
      </c>
      <c r="X1" s="54" t="s">
        <v>25</v>
      </c>
      <c r="Y1" s="35" t="s">
        <v>33</v>
      </c>
      <c r="Z1" s="54" t="s">
        <v>26</v>
      </c>
      <c r="AA1" s="54" t="s">
        <v>6</v>
      </c>
      <c r="AB1" s="35" t="s">
        <v>23</v>
      </c>
      <c r="AC1" s="62" t="s">
        <v>20</v>
      </c>
      <c r="AD1" s="5" t="s">
        <v>7</v>
      </c>
      <c r="AE1" s="5" t="s">
        <v>7</v>
      </c>
      <c r="AF1" s="54" t="s">
        <v>27</v>
      </c>
      <c r="AG1" s="35" t="s">
        <v>37</v>
      </c>
      <c r="AH1" s="52" t="s">
        <v>41</v>
      </c>
      <c r="AI1" s="10"/>
    </row>
    <row r="2" spans="1:35" s="11" customFormat="1" ht="47.25" customHeight="1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21</v>
      </c>
      <c r="J2" s="5" t="s">
        <v>22</v>
      </c>
      <c r="K2" s="48"/>
      <c r="L2" s="36"/>
      <c r="M2" s="36"/>
      <c r="N2" s="36"/>
      <c r="O2" s="36" t="s">
        <v>52</v>
      </c>
      <c r="P2" s="36" t="s">
        <v>53</v>
      </c>
      <c r="Q2" s="36"/>
      <c r="R2" s="36"/>
      <c r="S2" s="36"/>
      <c r="T2" s="36"/>
      <c r="U2" s="36"/>
      <c r="V2" s="36"/>
      <c r="W2" s="54"/>
      <c r="X2" s="54"/>
      <c r="Y2" s="36"/>
      <c r="Z2" s="54"/>
      <c r="AA2" s="54"/>
      <c r="AB2" s="36"/>
      <c r="AC2" s="63"/>
      <c r="AD2" s="5" t="s">
        <v>29</v>
      </c>
      <c r="AE2" s="5" t="s">
        <v>16</v>
      </c>
      <c r="AF2" s="54"/>
      <c r="AG2" s="36"/>
      <c r="AH2" s="53"/>
    </row>
    <row r="3" spans="1:35" s="13" customFormat="1" ht="66.75" customHeight="1">
      <c r="A3" s="6">
        <v>45033</v>
      </c>
      <c r="B3" s="1" t="s">
        <v>30</v>
      </c>
      <c r="C3" s="1">
        <v>13</v>
      </c>
      <c r="D3" s="1" t="s">
        <v>31</v>
      </c>
      <c r="E3" s="1" t="s">
        <v>32</v>
      </c>
      <c r="F3" s="1">
        <v>76</v>
      </c>
      <c r="G3" s="1">
        <v>2</v>
      </c>
      <c r="H3" s="1">
        <v>1</v>
      </c>
      <c r="I3" s="1">
        <f>+F3*0.5</f>
        <v>38</v>
      </c>
      <c r="J3" s="1">
        <f>+I3*H3+20</f>
        <v>58</v>
      </c>
      <c r="K3" s="1" t="s">
        <v>42</v>
      </c>
      <c r="L3" s="49">
        <f>2100+J3+J4+J5+J6+J8</f>
        <v>9148</v>
      </c>
      <c r="M3" s="59" t="s">
        <v>57</v>
      </c>
      <c r="N3" s="37" t="s">
        <v>77</v>
      </c>
      <c r="O3" s="49" t="s">
        <v>54</v>
      </c>
      <c r="P3" s="49" t="s">
        <v>55</v>
      </c>
      <c r="Q3" s="40" t="s">
        <v>70</v>
      </c>
      <c r="R3" s="43"/>
      <c r="S3" s="25" t="s">
        <v>67</v>
      </c>
      <c r="T3" s="28" t="s">
        <v>71</v>
      </c>
      <c r="U3" s="25" t="s">
        <v>73</v>
      </c>
      <c r="V3" s="2">
        <v>5343000112</v>
      </c>
      <c r="W3" s="1">
        <v>0</v>
      </c>
      <c r="X3" s="30">
        <v>1250263</v>
      </c>
      <c r="Y3" s="31" t="s">
        <v>81</v>
      </c>
      <c r="Z3" s="1" t="s">
        <v>78</v>
      </c>
      <c r="AA3" s="17">
        <v>2396000011</v>
      </c>
      <c r="AB3" s="7"/>
      <c r="AC3" s="1" t="s">
        <v>44</v>
      </c>
      <c r="AD3" s="3"/>
      <c r="AE3" s="26" t="s">
        <v>45</v>
      </c>
      <c r="AF3" s="26" t="s">
        <v>28</v>
      </c>
      <c r="AG3" s="26">
        <v>5342000030</v>
      </c>
      <c r="AH3" s="27" t="s">
        <v>48</v>
      </c>
      <c r="AI3" s="12"/>
    </row>
    <row r="4" spans="1:35" s="13" customFormat="1" ht="66.75" customHeight="1">
      <c r="A4" s="32">
        <v>45033</v>
      </c>
      <c r="B4" s="1" t="s">
        <v>30</v>
      </c>
      <c r="C4" s="1">
        <v>13</v>
      </c>
      <c r="D4" s="1" t="s">
        <v>31</v>
      </c>
      <c r="E4" s="1" t="s">
        <v>32</v>
      </c>
      <c r="F4" s="1">
        <v>101</v>
      </c>
      <c r="G4" s="1">
        <v>3</v>
      </c>
      <c r="H4" s="1">
        <v>1</v>
      </c>
      <c r="I4" s="1">
        <f>+F4*0.5</f>
        <v>50.5</v>
      </c>
      <c r="J4" s="1">
        <f>+I4*H4+20</f>
        <v>70.5</v>
      </c>
      <c r="K4" s="1" t="s">
        <v>38</v>
      </c>
      <c r="L4" s="50"/>
      <c r="M4" s="60"/>
      <c r="N4" s="38"/>
      <c r="O4" s="50"/>
      <c r="P4" s="50"/>
      <c r="Q4" s="41"/>
      <c r="R4" s="44"/>
      <c r="S4" s="49" t="s">
        <v>68</v>
      </c>
      <c r="T4" s="57" t="s">
        <v>75</v>
      </c>
      <c r="U4" s="49" t="s">
        <v>76</v>
      </c>
      <c r="V4" s="2">
        <v>5343000113</v>
      </c>
      <c r="W4" s="1">
        <v>0</v>
      </c>
      <c r="X4" s="49">
        <v>1250264</v>
      </c>
      <c r="Y4" s="37" t="s">
        <v>82</v>
      </c>
      <c r="Z4" s="49" t="s">
        <v>79</v>
      </c>
      <c r="AA4" s="17" t="s">
        <v>40</v>
      </c>
      <c r="AB4" s="55"/>
      <c r="AC4" s="1" t="s">
        <v>44</v>
      </c>
      <c r="AD4" s="3"/>
      <c r="AE4" s="26" t="s">
        <v>45</v>
      </c>
      <c r="AF4" s="26" t="s">
        <v>28</v>
      </c>
      <c r="AG4" s="26" t="s">
        <v>39</v>
      </c>
      <c r="AH4" s="27" t="s">
        <v>50</v>
      </c>
      <c r="AI4" s="12"/>
    </row>
    <row r="5" spans="1:35" s="13" customFormat="1" ht="66.75" customHeight="1">
      <c r="A5" s="33"/>
      <c r="B5" s="1" t="s">
        <v>30</v>
      </c>
      <c r="C5" s="1">
        <v>13</v>
      </c>
      <c r="D5" s="1" t="s">
        <v>31</v>
      </c>
      <c r="E5" s="1" t="s">
        <v>31</v>
      </c>
      <c r="F5" s="1">
        <v>566</v>
      </c>
      <c r="G5" s="1">
        <v>14</v>
      </c>
      <c r="H5" s="1">
        <v>1</v>
      </c>
      <c r="I5" s="1">
        <f>+F5*0.5</f>
        <v>283</v>
      </c>
      <c r="J5" s="1">
        <f>+I5*H5+20</f>
        <v>303</v>
      </c>
      <c r="K5" s="1" t="s">
        <v>34</v>
      </c>
      <c r="L5" s="50"/>
      <c r="M5" s="60"/>
      <c r="N5" s="38"/>
      <c r="O5" s="50"/>
      <c r="P5" s="50"/>
      <c r="Q5" s="41"/>
      <c r="R5" s="44"/>
      <c r="S5" s="50"/>
      <c r="T5" s="58"/>
      <c r="U5" s="50"/>
      <c r="V5" s="2">
        <v>5343000114</v>
      </c>
      <c r="W5" s="1">
        <v>0</v>
      </c>
      <c r="X5" s="50"/>
      <c r="Y5" s="64"/>
      <c r="Z5" s="50"/>
      <c r="AA5" s="1">
        <v>2396000015</v>
      </c>
      <c r="AB5" s="56"/>
      <c r="AC5" s="1" t="s">
        <v>44</v>
      </c>
      <c r="AD5" s="3"/>
      <c r="AE5" s="26" t="s">
        <v>45</v>
      </c>
      <c r="AF5" s="26" t="s">
        <v>47</v>
      </c>
      <c r="AG5" s="26">
        <v>5342000041</v>
      </c>
      <c r="AH5" s="27" t="s">
        <v>49</v>
      </c>
      <c r="AI5" s="12"/>
    </row>
    <row r="6" spans="1:35" s="13" customFormat="1" ht="66.75" customHeight="1">
      <c r="A6" s="34"/>
      <c r="B6" s="1" t="s">
        <v>36</v>
      </c>
      <c r="C6" s="1">
        <v>13</v>
      </c>
      <c r="D6" s="1" t="s">
        <v>31</v>
      </c>
      <c r="E6" s="1" t="s">
        <v>32</v>
      </c>
      <c r="F6" s="1">
        <v>158</v>
      </c>
      <c r="G6" s="1">
        <v>4</v>
      </c>
      <c r="H6" s="1">
        <v>1</v>
      </c>
      <c r="I6" s="1">
        <f>+F6*0.5</f>
        <v>79</v>
      </c>
      <c r="J6" s="1">
        <f>+I6*H6+20</f>
        <v>99</v>
      </c>
      <c r="K6" s="1" t="s">
        <v>38</v>
      </c>
      <c r="L6" s="50"/>
      <c r="M6" s="60"/>
      <c r="N6" s="38"/>
      <c r="O6" s="50"/>
      <c r="P6" s="50"/>
      <c r="Q6" s="41"/>
      <c r="R6" s="44"/>
      <c r="S6" s="51"/>
      <c r="T6" s="56"/>
      <c r="U6" s="51"/>
      <c r="V6" s="2">
        <v>5343000115</v>
      </c>
      <c r="W6" s="1">
        <v>0</v>
      </c>
      <c r="X6" s="51"/>
      <c r="Y6" s="65"/>
      <c r="Z6" s="51"/>
      <c r="AA6" s="18">
        <v>2396000015</v>
      </c>
      <c r="AB6" s="14"/>
      <c r="AC6" s="9" t="s">
        <v>46</v>
      </c>
      <c r="AD6" s="3"/>
      <c r="AE6" s="26" t="s">
        <v>45</v>
      </c>
      <c r="AF6" s="26" t="s">
        <v>47</v>
      </c>
      <c r="AG6" s="26">
        <v>5342000041</v>
      </c>
      <c r="AH6" s="27" t="s">
        <v>50</v>
      </c>
      <c r="AI6" s="12"/>
    </row>
    <row r="7" spans="1:35" s="13" customFormat="1" ht="33" customHeight="1">
      <c r="A7" s="6"/>
      <c r="B7" s="1"/>
      <c r="C7" s="1"/>
      <c r="D7" s="1"/>
      <c r="E7" s="1"/>
      <c r="F7" s="22">
        <f>SUM(F4:F6)</f>
        <v>825</v>
      </c>
      <c r="G7" s="22">
        <f>SUM(G4:G6)</f>
        <v>21</v>
      </c>
      <c r="H7" s="22">
        <f>SUM(H4:H6)</f>
        <v>3</v>
      </c>
      <c r="I7" s="22">
        <f>SUM(I4:I6)</f>
        <v>412.5</v>
      </c>
      <c r="J7" s="23">
        <f>SUM(J4:J6)</f>
        <v>472.5</v>
      </c>
      <c r="K7" s="1"/>
      <c r="L7" s="50"/>
      <c r="M7" s="60"/>
      <c r="N7" s="38"/>
      <c r="O7" s="50"/>
      <c r="P7" s="50"/>
      <c r="Q7" s="41"/>
      <c r="R7" s="44"/>
      <c r="S7" s="4"/>
      <c r="T7" s="8"/>
      <c r="U7" s="4"/>
      <c r="V7" s="2"/>
      <c r="W7" s="1"/>
      <c r="X7" s="20"/>
      <c r="Y7" s="1"/>
      <c r="Z7" s="1"/>
      <c r="AA7" s="18"/>
      <c r="AB7" s="14"/>
      <c r="AC7" s="9"/>
      <c r="AD7" s="3"/>
      <c r="AE7" s="26"/>
      <c r="AF7" s="26"/>
      <c r="AG7" s="26"/>
      <c r="AH7" s="27"/>
      <c r="AI7" s="12"/>
    </row>
    <row r="8" spans="1:35" s="13" customFormat="1" ht="105.75" customHeight="1">
      <c r="A8" s="6">
        <v>45033</v>
      </c>
      <c r="B8" s="1" t="s">
        <v>36</v>
      </c>
      <c r="C8" s="1">
        <v>13</v>
      </c>
      <c r="D8" s="1" t="s">
        <v>31</v>
      </c>
      <c r="E8" s="1" t="s">
        <v>32</v>
      </c>
      <c r="F8" s="1">
        <v>12715</v>
      </c>
      <c r="G8" s="1">
        <v>304</v>
      </c>
      <c r="H8" s="1">
        <v>8</v>
      </c>
      <c r="I8" s="1">
        <f>+F8*0.5</f>
        <v>6357.5</v>
      </c>
      <c r="J8" s="21">
        <f>+I8+H8*20</f>
        <v>6517.5</v>
      </c>
      <c r="K8" s="1" t="s">
        <v>34</v>
      </c>
      <c r="L8" s="51"/>
      <c r="M8" s="61"/>
      <c r="N8" s="39"/>
      <c r="O8" s="51"/>
      <c r="P8" s="51"/>
      <c r="Q8" s="42"/>
      <c r="R8" s="45"/>
      <c r="S8" s="24" t="s">
        <v>69</v>
      </c>
      <c r="T8" s="28" t="s">
        <v>72</v>
      </c>
      <c r="U8" s="29" t="s">
        <v>74</v>
      </c>
      <c r="V8" s="2">
        <v>5343000116</v>
      </c>
      <c r="W8" s="1">
        <v>0</v>
      </c>
      <c r="X8" s="30">
        <v>1250265</v>
      </c>
      <c r="Y8" s="31" t="s">
        <v>83</v>
      </c>
      <c r="Z8" s="1" t="s">
        <v>80</v>
      </c>
      <c r="AA8" s="18">
        <v>2396000041</v>
      </c>
      <c r="AB8" s="14"/>
      <c r="AC8" s="1" t="s">
        <v>44</v>
      </c>
      <c r="AD8" s="3"/>
      <c r="AE8" s="26" t="s">
        <v>45</v>
      </c>
      <c r="AF8" s="26" t="s">
        <v>28</v>
      </c>
      <c r="AG8" s="26">
        <v>5342000062</v>
      </c>
      <c r="AH8" s="27" t="s">
        <v>51</v>
      </c>
      <c r="AI8" s="12"/>
    </row>
    <row r="12" spans="1:35">
      <c r="AE12" s="16"/>
    </row>
  </sheetData>
  <mergeCells count="38">
    <mergeCell ref="Y4:Y6"/>
    <mergeCell ref="W1:W2"/>
    <mergeCell ref="X1:X2"/>
    <mergeCell ref="Z1:Z2"/>
    <mergeCell ref="V1:V2"/>
    <mergeCell ref="Y1:Y2"/>
    <mergeCell ref="L3:L8"/>
    <mergeCell ref="O3:O8"/>
    <mergeCell ref="P3:P8"/>
    <mergeCell ref="AH1:AH2"/>
    <mergeCell ref="AF1:AF2"/>
    <mergeCell ref="AG1:AG2"/>
    <mergeCell ref="AB4:AB5"/>
    <mergeCell ref="T4:T6"/>
    <mergeCell ref="X4:X6"/>
    <mergeCell ref="M3:M8"/>
    <mergeCell ref="S4:S6"/>
    <mergeCell ref="U4:U6"/>
    <mergeCell ref="AA1:AA2"/>
    <mergeCell ref="AC1:AC2"/>
    <mergeCell ref="AB1:AB2"/>
    <mergeCell ref="Z4:Z6"/>
    <mergeCell ref="A4:A6"/>
    <mergeCell ref="U1:U2"/>
    <mergeCell ref="L1:L2"/>
    <mergeCell ref="O1:O2"/>
    <mergeCell ref="P1:P2"/>
    <mergeCell ref="Q1:Q2"/>
    <mergeCell ref="R1:R2"/>
    <mergeCell ref="S1:S2"/>
    <mergeCell ref="T1:T2"/>
    <mergeCell ref="N3:N8"/>
    <mergeCell ref="Q3:Q8"/>
    <mergeCell ref="R3:R8"/>
    <mergeCell ref="B1:C1"/>
    <mergeCell ref="K1:K2"/>
    <mergeCell ref="N1:N2"/>
    <mergeCell ref="M1:M2"/>
  </mergeCells>
  <phoneticPr fontId="0" type="noConversion"/>
  <hyperlinks>
    <hyperlink ref="AH3" r:id="rId1"/>
    <hyperlink ref="AH4" r:id="rId2" display="5714007072@T99X171.00"/>
    <hyperlink ref="AH5" r:id="rId3"/>
    <hyperlink ref="AH6" r:id="rId4" display="5714007072@T99X171.00"/>
    <hyperlink ref="AH8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SHIPPING NOTICE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cgh</dc:creator>
  <cp:lastModifiedBy>Nguyen Thi Y Nhu</cp:lastModifiedBy>
  <cp:lastPrinted>2022-08-17T06:50:37Z</cp:lastPrinted>
  <dcterms:created xsi:type="dcterms:W3CDTF">2017-03-07T07:30:24Z</dcterms:created>
  <dcterms:modified xsi:type="dcterms:W3CDTF">2023-05-11T09:45:47Z</dcterms:modified>
</cp:coreProperties>
</file>